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twinrow trials" sheetId="1" r:id="rId1"/>
  </sheets>
  <definedNames>
    <definedName name="_xlnm.Print_Area" localSheetId="0">'twinrow trials'!$A$1:$M$25</definedName>
  </definedNames>
  <calcPr fullCalcOnLoad="1"/>
</workbook>
</file>

<file path=xl/sharedStrings.xml><?xml version="1.0" encoding="utf-8"?>
<sst xmlns="http://schemas.openxmlformats.org/spreadsheetml/2006/main" count="40" uniqueCount="40">
  <si>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</si>
  <si>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</si>
  <si>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</si>
  <si>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</si>
  <si>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</si>
  <si>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</si>
  <si>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</si>
  <si>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</si>
  <si>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</si>
  <si>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</si>
  <si>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</si>
  <si>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</si>
  <si>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</si>
  <si>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</si>
  <si>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</si>
  <si>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Treatment</t>
  </si>
  <si>
    <t>Fung/Insec: Trivapro 13.5 oz</t>
  </si>
  <si>
    <t>Previous Crop: Wheat/Doublecrop Soybeans, cover crop</t>
  </si>
  <si>
    <t>Covercrop: 10 lbs creal rye, 10 lbs oats, 2 lbs annual rye,</t>
  </si>
  <si>
    <t xml:space="preserve"> 8 lbs crimson clover, 10 lbs winter pea, 6 lbs vetch</t>
  </si>
  <si>
    <t>Cover Crop planting: Nov 13</t>
  </si>
  <si>
    <t>Twin row 1</t>
  </si>
  <si>
    <t>Single row 1</t>
  </si>
  <si>
    <t>Single row 2</t>
  </si>
  <si>
    <t>Twin row 2</t>
  </si>
  <si>
    <t>Twin row 3</t>
  </si>
  <si>
    <t>Single row 3</t>
  </si>
  <si>
    <t>Single row 4</t>
  </si>
  <si>
    <t>Twin row 4</t>
  </si>
  <si>
    <t>Single row Avg</t>
  </si>
  <si>
    <t>Twin row Avg</t>
  </si>
  <si>
    <t>Rows and spacing: 6 Rows X 38 inch spacing, 6 twin rows 7.5" between</t>
  </si>
  <si>
    <t>Tillage: No-Till    Plant Pop: 28 K single row, 32K twin row</t>
  </si>
  <si>
    <t>2018  Corn</t>
  </si>
  <si>
    <t xml:space="preserve">Date Plant-Harvest: 4/22-9/13              </t>
  </si>
  <si>
    <t>Variety: Pioneer P1870 YHR</t>
  </si>
  <si>
    <t>Fertilizer: 1.5 T Chicken Litter, VR K, 85 lbs N at planting, 95 lbs N at V5</t>
  </si>
  <si>
    <t>Herbicide: 1qt. Gramoxone, 40 oz Sequence, 8 oz Roundup, 40 oz Atrazine</t>
  </si>
  <si>
    <t>Cover crop termination:  4/22</t>
  </si>
  <si>
    <t>Organic Matter: 2.5%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</si>
</sst>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5" fontId="3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8" width="8.28125" style="0" customWidth="1"/>
    <col min="9" max="9" width="11.85156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33</v>
      </c>
      <c r="B1" s="55"/>
      <c r="C1" s="55"/>
      <c r="D1" s="55"/>
      <c r="E1" s="55" t="s">
        <v>17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18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34</v>
      </c>
      <c r="B3" s="55"/>
      <c r="C3" s="55"/>
      <c r="D3" s="55"/>
      <c r="E3" s="55" t="s">
        <v>19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32</v>
      </c>
      <c r="B4" s="55"/>
      <c r="C4" s="55"/>
      <c r="D4" s="55"/>
      <c r="E4" s="55" t="s">
        <v>20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35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36</v>
      </c>
      <c r="B6" s="55"/>
      <c r="C6" s="55"/>
      <c r="D6" s="55"/>
      <c r="E6" s="55" t="s">
        <v>38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37</v>
      </c>
      <c r="B7" s="55"/>
      <c r="C7" s="55"/>
      <c r="D7" s="55"/>
      <c r="E7" s="55" t="s">
        <v>39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16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31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15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22</v>
      </c>
      <c r="C11" s="69">
        <v>3060</v>
      </c>
      <c r="D11" s="41">
        <v>0.155</v>
      </c>
      <c r="E11" s="9">
        <v>625</v>
      </c>
      <c r="F11" s="10">
        <v>19</v>
      </c>
      <c r="G11" s="25">
        <f aca="true" t="shared" si="0" ref="G11:G24">+(E11*F11)/43560</f>
        <v>0.27261248852157943</v>
      </c>
      <c r="H11" s="25">
        <f>+(C11/56)/G11</f>
        <v>200.4415037593985</v>
      </c>
      <c r="I11" s="26">
        <f aca="true" t="shared" si="1" ref="I11:I24">+((1-D11)/(1-$I$9)*H11)</f>
        <v>200.4415037593985</v>
      </c>
      <c r="J11" s="27"/>
      <c r="K11" s="37"/>
      <c r="L11" s="39"/>
      <c r="M11" s="70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23</v>
      </c>
      <c r="C12" s="7">
        <v>3300</v>
      </c>
      <c r="D12" s="41">
        <v>0.155</v>
      </c>
      <c r="E12" s="9">
        <v>625</v>
      </c>
      <c r="F12" s="10">
        <v>19</v>
      </c>
      <c r="G12" s="10">
        <f t="shared" si="0"/>
        <v>0.27261248852157943</v>
      </c>
      <c r="H12" s="10">
        <f aca="true" t="shared" si="2" ref="H12:H24">+(C12/56)/G12</f>
        <v>216.1624060150376</v>
      </c>
      <c r="I12" s="22">
        <f t="shared" si="1"/>
        <v>216.1624060150376</v>
      </c>
      <c r="J12" s="28"/>
      <c r="K12" s="38"/>
      <c r="L12" s="40"/>
      <c r="M12" s="54"/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21</v>
      </c>
      <c r="C13" s="7">
        <v>3300</v>
      </c>
      <c r="D13" s="41">
        <v>0.155</v>
      </c>
      <c r="E13" s="9">
        <v>625</v>
      </c>
      <c r="F13" s="10">
        <v>19</v>
      </c>
      <c r="G13" s="10">
        <f t="shared" si="0"/>
        <v>0.27261248852157943</v>
      </c>
      <c r="H13" s="10">
        <f t="shared" si="2"/>
        <v>216.1624060150376</v>
      </c>
      <c r="I13" s="22">
        <f t="shared" si="1"/>
        <v>216.1624060150376</v>
      </c>
      <c r="J13" s="28"/>
      <c r="K13" s="38"/>
      <c r="L13" s="40"/>
      <c r="M13" s="54"/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24</v>
      </c>
      <c r="C14" s="7">
        <v>3300</v>
      </c>
      <c r="D14" s="41">
        <v>0.155</v>
      </c>
      <c r="E14" s="9">
        <v>625</v>
      </c>
      <c r="F14" s="10">
        <v>19</v>
      </c>
      <c r="G14" s="10">
        <f t="shared" si="0"/>
        <v>0.27261248852157943</v>
      </c>
      <c r="H14" s="10">
        <f t="shared" si="2"/>
        <v>216.1624060150376</v>
      </c>
      <c r="I14" s="22">
        <f t="shared" si="1"/>
        <v>216.1624060150376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26</v>
      </c>
      <c r="C15" s="7">
        <v>3200</v>
      </c>
      <c r="D15" s="41">
        <v>0.155</v>
      </c>
      <c r="E15" s="9">
        <v>625</v>
      </c>
      <c r="F15" s="10">
        <v>19</v>
      </c>
      <c r="G15" s="10">
        <f t="shared" si="0"/>
        <v>0.27261248852157943</v>
      </c>
      <c r="H15" s="10">
        <f t="shared" si="2"/>
        <v>209.612030075188</v>
      </c>
      <c r="I15" s="22">
        <f t="shared" si="1"/>
        <v>209.612030075188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27</v>
      </c>
      <c r="C16" s="7">
        <v>3120</v>
      </c>
      <c r="D16" s="41">
        <v>0.155</v>
      </c>
      <c r="E16" s="9">
        <v>625</v>
      </c>
      <c r="F16" s="10">
        <v>19</v>
      </c>
      <c r="G16" s="10">
        <f t="shared" si="0"/>
        <v>0.27261248852157943</v>
      </c>
      <c r="H16" s="10">
        <f t="shared" si="2"/>
        <v>204.37172932330827</v>
      </c>
      <c r="I16" s="22">
        <f t="shared" si="1"/>
        <v>204.37172932330827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25</v>
      </c>
      <c r="C17" s="7">
        <v>3160</v>
      </c>
      <c r="D17" s="41">
        <v>0.155</v>
      </c>
      <c r="E17" s="9">
        <v>625</v>
      </c>
      <c r="F17" s="10">
        <v>19</v>
      </c>
      <c r="G17" s="10">
        <f t="shared" si="0"/>
        <v>0.27261248852157943</v>
      </c>
      <c r="H17" s="10">
        <f t="shared" si="2"/>
        <v>206.99187969924813</v>
      </c>
      <c r="I17" s="22">
        <f t="shared" si="1"/>
        <v>206.99187969924813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28</v>
      </c>
      <c r="C18" s="7">
        <v>3400</v>
      </c>
      <c r="D18" s="41">
        <v>0.155</v>
      </c>
      <c r="E18" s="9">
        <v>625</v>
      </c>
      <c r="F18" s="10">
        <v>19</v>
      </c>
      <c r="G18" s="10">
        <f t="shared" si="0"/>
        <v>0.27261248852157943</v>
      </c>
      <c r="H18" s="10">
        <f t="shared" si="2"/>
        <v>222.71278195488722</v>
      </c>
      <c r="I18" s="22">
        <f t="shared" si="1"/>
        <v>222.71278195488722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20" ht="13.5" customHeight="1">
      <c r="A19" s="16">
        <v>9</v>
      </c>
      <c r="B19" s="53"/>
      <c r="C19" s="7"/>
      <c r="D19" s="41"/>
      <c r="E19" s="9"/>
      <c r="F19" s="10"/>
      <c r="G19" s="10"/>
      <c r="H19" s="10"/>
      <c r="I19" s="22"/>
      <c r="J19" s="67"/>
      <c r="K19" s="38"/>
      <c r="L19" s="68"/>
      <c r="M19" s="54"/>
      <c r="P19" s="46"/>
      <c r="Q19" s="52"/>
      <c r="R19" s="47"/>
      <c r="S19" s="44"/>
      <c r="T19" s="51"/>
    </row>
    <row r="20" spans="1:20" ht="13.5" customHeight="1">
      <c r="A20" s="16">
        <v>10</v>
      </c>
      <c r="B20" s="53"/>
      <c r="C20" s="7"/>
      <c r="D20" s="41"/>
      <c r="E20" s="9"/>
      <c r="F20" s="10"/>
      <c r="G20" s="10"/>
      <c r="H20" s="10"/>
      <c r="I20" s="22"/>
      <c r="J20" s="67"/>
      <c r="K20" s="38"/>
      <c r="L20" s="68"/>
      <c r="M20" s="54"/>
      <c r="P20" s="46"/>
      <c r="Q20" s="52"/>
      <c r="R20" s="47"/>
      <c r="S20" s="44"/>
      <c r="T20" s="51"/>
    </row>
    <row r="21" spans="1:20" ht="13.5" customHeight="1">
      <c r="A21" s="16">
        <v>11</v>
      </c>
      <c r="B21" s="53"/>
      <c r="C21" s="7"/>
      <c r="D21" s="41"/>
      <c r="E21" s="9"/>
      <c r="F21" s="10"/>
      <c r="G21" s="10"/>
      <c r="H21" s="10"/>
      <c r="I21" s="22"/>
      <c r="J21" s="67"/>
      <c r="K21" s="38"/>
      <c r="L21" s="68"/>
      <c r="M21" s="54"/>
      <c r="P21" s="46"/>
      <c r="Q21" s="52"/>
      <c r="R21" s="47"/>
      <c r="S21" s="44"/>
      <c r="T21" s="51"/>
    </row>
    <row r="22" spans="1:20" ht="13.5" customHeight="1">
      <c r="A22" s="16">
        <v>12</v>
      </c>
      <c r="B22" s="53"/>
      <c r="C22" s="7"/>
      <c r="D22" s="41"/>
      <c r="E22" s="9"/>
      <c r="F22" s="10"/>
      <c r="G22" s="10"/>
      <c r="H22" s="10"/>
      <c r="I22" s="22"/>
      <c r="J22" s="67"/>
      <c r="K22" s="38"/>
      <c r="L22" s="68"/>
      <c r="M22" s="54"/>
      <c r="P22" s="46"/>
      <c r="Q22" s="52"/>
      <c r="R22" s="47"/>
      <c r="S22" s="44"/>
      <c r="T22" s="51"/>
    </row>
    <row r="23" spans="1:20" ht="13.5" customHeight="1">
      <c r="A23" s="16">
        <v>13</v>
      </c>
      <c r="B23" s="53"/>
      <c r="C23" s="7"/>
      <c r="D23" s="41"/>
      <c r="E23" s="9"/>
      <c r="F23" s="10"/>
      <c r="G23" s="10"/>
      <c r="H23" s="10"/>
      <c r="I23" s="22"/>
      <c r="J23" s="67"/>
      <c r="K23" s="38"/>
      <c r="L23" s="68"/>
      <c r="M23" s="54"/>
      <c r="P23" s="46"/>
      <c r="Q23" s="52"/>
      <c r="R23" s="47"/>
      <c r="S23" s="44"/>
      <c r="T23" s="51"/>
    </row>
    <row r="24" spans="1:20" ht="13.5" customHeight="1">
      <c r="A24" s="16">
        <v>14</v>
      </c>
      <c r="B24" s="53"/>
      <c r="C24" s="7"/>
      <c r="D24" s="41"/>
      <c r="E24" s="9"/>
      <c r="F24" s="10"/>
      <c r="G24" s="10"/>
      <c r="H24" s="10"/>
      <c r="I24" s="22"/>
      <c r="J24" s="67"/>
      <c r="K24" s="38"/>
      <c r="L24" s="68"/>
      <c r="M24" s="54"/>
      <c r="P24" s="46"/>
      <c r="Q24" s="52"/>
      <c r="R24" s="47"/>
      <c r="S24" s="44"/>
      <c r="T24" s="51"/>
    </row>
    <row r="25" spans="1:19" ht="13.5" customHeight="1">
      <c r="A25" s="16"/>
      <c r="B25" s="11"/>
      <c r="C25" s="16"/>
      <c r="D25" s="17"/>
      <c r="E25" s="16"/>
      <c r="F25" s="18"/>
      <c r="G25" s="19"/>
      <c r="H25" s="19"/>
      <c r="I25" s="23">
        <f>AVERAGE(I12:I24)</f>
        <v>213.1679484425349</v>
      </c>
      <c r="J25" s="20"/>
      <c r="K25" s="38"/>
      <c r="L25" s="21"/>
      <c r="M25" s="6"/>
      <c r="N25" s="8"/>
      <c r="O25" s="2"/>
      <c r="P25" s="2"/>
      <c r="Q25" s="2"/>
      <c r="R25" s="2"/>
      <c r="S25" s="2"/>
    </row>
    <row r="26" spans="1:19" ht="12" customHeight="1">
      <c r="A26" s="29"/>
      <c r="C26" s="29"/>
      <c r="D26" s="29"/>
      <c r="E26" s="29"/>
      <c r="F26" s="29"/>
      <c r="G26" s="29"/>
      <c r="H26" s="12"/>
      <c r="I26" s="12"/>
      <c r="J26" s="14"/>
      <c r="K26" s="15"/>
      <c r="L26" s="15"/>
      <c r="M26" s="13"/>
      <c r="N26" s="8"/>
      <c r="O26" s="2"/>
      <c r="P26" s="2"/>
      <c r="Q26" s="2"/>
      <c r="R26" s="2"/>
      <c r="S26" s="2"/>
    </row>
    <row r="27" spans="14:19" ht="12" customHeight="1">
      <c r="N27" s="2"/>
      <c r="O27" s="2"/>
      <c r="P27" s="2"/>
      <c r="Q27" s="2"/>
      <c r="R27" s="2"/>
      <c r="S27" s="2"/>
    </row>
    <row r="28" spans="2:9" ht="19.5" customHeight="1">
      <c r="B28" s="63" t="s">
        <v>29</v>
      </c>
      <c r="I28" s="64">
        <f>AVERAGE(I11,I12,I15,I16)</f>
        <v>207.6469172932331</v>
      </c>
    </row>
    <row r="29" spans="1:19" ht="18.75" customHeight="1">
      <c r="A29" s="1"/>
      <c r="B29" s="63" t="s">
        <v>30</v>
      </c>
      <c r="C29" s="3"/>
      <c r="D29" s="5"/>
      <c r="E29" s="2"/>
      <c r="F29" s="4"/>
      <c r="G29" s="4"/>
      <c r="H29" s="4"/>
      <c r="I29" s="64">
        <f>AVERAGE(I13,I14,I17,I18)</f>
        <v>215.50736842105263</v>
      </c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8.75" customHeight="1">
      <c r="A30" s="2"/>
      <c r="B30" s="63"/>
      <c r="C30" s="2"/>
      <c r="D30" s="2"/>
      <c r="E30" s="2"/>
      <c r="F30" s="4"/>
      <c r="G30" s="4"/>
      <c r="H30" s="4"/>
      <c r="I30" s="66">
        <f>AVERAGE(D11,D14,D15,D18)</f>
        <v>0.155</v>
      </c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6.5">
      <c r="A31" s="2"/>
      <c r="B31" s="62"/>
      <c r="C31" s="2"/>
      <c r="D31" s="2"/>
      <c r="E31" s="2"/>
      <c r="F31" s="4"/>
      <c r="G31" s="4"/>
      <c r="H31" s="4"/>
      <c r="I31" s="65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6.5">
      <c r="A32" s="2"/>
      <c r="B32" s="6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6.5">
      <c r="A33" s="2"/>
      <c r="B33" s="6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2018-09-17T01:51:54Z</dcterms:modified>
  <cp:category/>
  <cp:version/>
  <cp:contentType/>
  <cp:contentStatus/>
</cp:coreProperties>
</file>