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Interplanted soybeans trial" sheetId="1" r:id="rId1"/>
  </sheets>
  <definedNames>
    <definedName name="_xlnm.Print_Area" localSheetId="0">'Interplanted soybeans trial'!$A$1:$M$19</definedName>
  </definedNames>
  <calcPr fullCalcOnLoad="1"/>
</workbook>
</file>

<file path=xl/sharedStrings.xml><?xml version="1.0" encoding="utf-8"?>
<sst xmlns="http://schemas.openxmlformats.org/spreadsheetml/2006/main" count="42" uniqueCount="38">
  <si>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</si>
  <si>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</si>
  <si>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</si>
  <si>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</si>
  <si>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</si>
  <si>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</si>
  <si>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</si>
  <si>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</si>
  <si>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</si>
  <si>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</si>
  <si>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</si>
  <si>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</si>
  <si>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</si>
  <si>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</si>
  <si>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</si>
  <si>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Rows and spacing: 6 Rows X  38 inch spacing</t>
  </si>
  <si>
    <t>Treatment</t>
  </si>
  <si>
    <t>Tillage: No-Till    Plant Pop: 28 K</t>
  </si>
  <si>
    <t>Fung/Insec: Trivapro 13.5 oz</t>
  </si>
  <si>
    <t>Previous Crop: Wheat/Doublecrop Soybeans, cover crop</t>
  </si>
  <si>
    <t>Covercrop: 10 lbs creal rye, 10 lbs oats, 2 lbs annual rye,</t>
  </si>
  <si>
    <t xml:space="preserve"> 8 lbs crimson clover, 10 lbs winter pea, 6 lbs vetch</t>
  </si>
  <si>
    <t>Cover Crop planting: Nov 13</t>
  </si>
  <si>
    <t>Interplanted soybeans 1</t>
  </si>
  <si>
    <t>No soybeans 1</t>
  </si>
  <si>
    <t>No soybeans 3</t>
  </si>
  <si>
    <t>Interplanted soybeans 3</t>
  </si>
  <si>
    <t>Interplanted soybeans Avg</t>
  </si>
  <si>
    <t>No soybeans interplanted Avg</t>
  </si>
  <si>
    <t>Fertilizer: 1.5 T Chicken Litter, VR K, 85 lbs N at planting</t>
  </si>
  <si>
    <t>2018  Corn</t>
  </si>
  <si>
    <t xml:space="preserve">Date Plant-Harvest: 4/22-9/13              </t>
  </si>
  <si>
    <t>Variety: Pioneer P1870 YHR</t>
  </si>
  <si>
    <t>Herbicide: 1qt. Gramoxone, 40 oz Sequence, 8 oz Roundup, 40 oz Atrazine</t>
  </si>
  <si>
    <t>Cover crop termination:  4/22</t>
  </si>
  <si>
    <t>Organic Matter: 2.5%</t>
  </si>
  <si>
    <t xml:space="preserve">Conclusion:  Even though soybeans were accidentaly killed by applying atrazine postemerge, the interplanted strips showed a clear yield advantage.  </t>
  </si>
  <si>
    <t>Perhaps it was due to the soybeans being treated with MicroNoc and that supplied the yield advantage.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</si>
</sst>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30</v>
      </c>
      <c r="B1" s="55"/>
      <c r="C1" s="55"/>
      <c r="D1" s="55"/>
      <c r="E1" s="55" t="s">
        <v>19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20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31</v>
      </c>
      <c r="B3" s="55"/>
      <c r="C3" s="55"/>
      <c r="D3" s="55"/>
      <c r="E3" s="55" t="s">
        <v>21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17</v>
      </c>
      <c r="B4" s="55"/>
      <c r="C4" s="55"/>
      <c r="D4" s="55"/>
      <c r="E4" s="55" t="s">
        <v>22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32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29</v>
      </c>
      <c r="B6" s="55"/>
      <c r="C6" s="55"/>
      <c r="D6" s="55"/>
      <c r="E6" s="55" t="s">
        <v>34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33</v>
      </c>
      <c r="B7" s="55"/>
      <c r="C7" s="55"/>
      <c r="D7" s="55"/>
      <c r="E7" s="55" t="s">
        <v>35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18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15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16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24</v>
      </c>
      <c r="C11" s="7">
        <v>1980</v>
      </c>
      <c r="D11" s="41">
        <v>0.15</v>
      </c>
      <c r="E11" s="9">
        <v>625</v>
      </c>
      <c r="F11" s="10">
        <v>19</v>
      </c>
      <c r="G11" s="25">
        <f aca="true" t="shared" si="0" ref="G11:G18">+(E11*F11)/43560</f>
        <v>0.27261248852157943</v>
      </c>
      <c r="H11" s="25">
        <f>+(C11/56)/G11</f>
        <v>129.69744360902254</v>
      </c>
      <c r="I11" s="26">
        <f aca="true" t="shared" si="1" ref="I11:I18">+((1-D11)/(1-$I$9)*H11)</f>
        <v>130.46488410375048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23</v>
      </c>
      <c r="C12" s="7">
        <v>2080</v>
      </c>
      <c r="D12" s="41">
        <v>0.15</v>
      </c>
      <c r="E12" s="9">
        <v>625</v>
      </c>
      <c r="F12" s="10">
        <v>19</v>
      </c>
      <c r="G12" s="10">
        <f t="shared" si="0"/>
        <v>0.27261248852157943</v>
      </c>
      <c r="H12" s="10">
        <f aca="true" t="shared" si="2" ref="H12:H18">+(C12/56)/G12</f>
        <v>136.2478195488722</v>
      </c>
      <c r="I12" s="22">
        <f t="shared" si="1"/>
        <v>137.05401966454602</v>
      </c>
      <c r="J12" s="28"/>
      <c r="K12" s="38"/>
      <c r="L12" s="40"/>
      <c r="M12" s="54"/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23</v>
      </c>
      <c r="C13" s="7">
        <v>1980</v>
      </c>
      <c r="D13" s="41">
        <v>0.15</v>
      </c>
      <c r="E13" s="9">
        <v>625</v>
      </c>
      <c r="F13" s="10">
        <v>19</v>
      </c>
      <c r="G13" s="10">
        <f t="shared" si="0"/>
        <v>0.27261248852157943</v>
      </c>
      <c r="H13" s="10">
        <f t="shared" si="2"/>
        <v>129.69744360902254</v>
      </c>
      <c r="I13" s="22">
        <f t="shared" si="1"/>
        <v>130.46488410375048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24</v>
      </c>
      <c r="C14" s="7">
        <v>1860</v>
      </c>
      <c r="D14" s="41">
        <v>0.15</v>
      </c>
      <c r="E14" s="9">
        <v>625</v>
      </c>
      <c r="F14" s="10">
        <v>19</v>
      </c>
      <c r="G14" s="10">
        <f t="shared" si="0"/>
        <v>0.27261248852157943</v>
      </c>
      <c r="H14" s="10">
        <f t="shared" si="2"/>
        <v>121.83699248120301</v>
      </c>
      <c r="I14" s="22">
        <f t="shared" si="1"/>
        <v>122.55792143079593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25</v>
      </c>
      <c r="C15" s="7">
        <v>2000</v>
      </c>
      <c r="D15" s="41">
        <v>0.15</v>
      </c>
      <c r="E15" s="9">
        <v>625</v>
      </c>
      <c r="F15" s="10">
        <v>19</v>
      </c>
      <c r="G15" s="10">
        <f t="shared" si="0"/>
        <v>0.27261248852157943</v>
      </c>
      <c r="H15" s="10">
        <f t="shared" si="2"/>
        <v>131.00751879699249</v>
      </c>
      <c r="I15" s="22">
        <f t="shared" si="1"/>
        <v>131.78271121590961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26</v>
      </c>
      <c r="C16" s="7">
        <v>2140</v>
      </c>
      <c r="D16" s="41">
        <v>0.15</v>
      </c>
      <c r="E16" s="9">
        <v>625</v>
      </c>
      <c r="F16" s="10">
        <v>19</v>
      </c>
      <c r="G16" s="10">
        <f t="shared" si="0"/>
        <v>0.27261248852157943</v>
      </c>
      <c r="H16" s="10">
        <f t="shared" si="2"/>
        <v>140.17804511278194</v>
      </c>
      <c r="I16" s="22">
        <f t="shared" si="1"/>
        <v>141.00750100102326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23</v>
      </c>
      <c r="C17" s="7">
        <v>1860</v>
      </c>
      <c r="D17" s="41">
        <v>0.15</v>
      </c>
      <c r="E17" s="9">
        <v>625</v>
      </c>
      <c r="F17" s="10">
        <v>19</v>
      </c>
      <c r="G17" s="10">
        <f t="shared" si="0"/>
        <v>0.27261248852157943</v>
      </c>
      <c r="H17" s="10">
        <f t="shared" si="2"/>
        <v>121.83699248120301</v>
      </c>
      <c r="I17" s="22">
        <f t="shared" si="1"/>
        <v>122.55792143079593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24</v>
      </c>
      <c r="C18" s="7">
        <v>1820</v>
      </c>
      <c r="D18" s="41">
        <v>0.15</v>
      </c>
      <c r="E18" s="9">
        <v>625</v>
      </c>
      <c r="F18" s="10">
        <v>19</v>
      </c>
      <c r="G18" s="10">
        <f t="shared" si="0"/>
        <v>0.27261248852157943</v>
      </c>
      <c r="H18" s="10">
        <f t="shared" si="2"/>
        <v>119.21684210526315</v>
      </c>
      <c r="I18" s="22">
        <f t="shared" si="1"/>
        <v>119.92226720647773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19" ht="13.5" customHeight="1">
      <c r="A19" s="16"/>
      <c r="B19" s="11"/>
      <c r="C19" s="16"/>
      <c r="D19" s="17"/>
      <c r="E19" s="16"/>
      <c r="F19" s="18"/>
      <c r="G19" s="19"/>
      <c r="H19" s="19"/>
      <c r="I19" s="23">
        <f>AVERAGE(I11:I18)</f>
        <v>129.47651376963117</v>
      </c>
      <c r="J19" s="20"/>
      <c r="K19" s="38"/>
      <c r="L19" s="21"/>
      <c r="M19" s="6"/>
      <c r="N19" s="8"/>
      <c r="O19" s="2"/>
      <c r="P19" s="2"/>
      <c r="Q19" s="2"/>
      <c r="R19" s="2"/>
      <c r="S19" s="2"/>
    </row>
    <row r="20" spans="1:19" ht="12" customHeight="1">
      <c r="A20" s="29"/>
      <c r="C20" s="29"/>
      <c r="D20" s="29"/>
      <c r="E20" s="29"/>
      <c r="F20" s="29"/>
      <c r="G20" s="29"/>
      <c r="H20" s="12"/>
      <c r="I20" s="12"/>
      <c r="J20" s="14"/>
      <c r="K20" s="15"/>
      <c r="L20" s="15"/>
      <c r="M20" s="13"/>
      <c r="N20" s="8"/>
      <c r="O20" s="2"/>
      <c r="P20" s="2"/>
      <c r="Q20" s="2"/>
      <c r="R20" s="2"/>
      <c r="S20" s="2"/>
    </row>
    <row r="21" spans="14:19" ht="12" customHeight="1">
      <c r="N21" s="2"/>
      <c r="O21" s="2"/>
      <c r="P21" s="2"/>
      <c r="Q21" s="2"/>
      <c r="R21" s="2"/>
      <c r="S21" s="2"/>
    </row>
    <row r="22" spans="2:9" ht="19.5" customHeight="1">
      <c r="B22" s="63" t="s">
        <v>28</v>
      </c>
      <c r="I22" s="64">
        <f>AVERAGE(I11,I14,I15,I18)</f>
        <v>126.18194598923344</v>
      </c>
    </row>
    <row r="23" spans="1:19" ht="18.75" customHeight="1">
      <c r="A23" s="1"/>
      <c r="B23" s="63" t="s">
        <v>27</v>
      </c>
      <c r="C23" s="3"/>
      <c r="D23" s="5"/>
      <c r="E23" s="2"/>
      <c r="F23" s="4"/>
      <c r="G23" s="4"/>
      <c r="H23" s="4"/>
      <c r="I23" s="64">
        <f>AVERAGE(I12,I13,I16,I17)</f>
        <v>132.7710815500289</v>
      </c>
      <c r="J23" s="4"/>
      <c r="K23" s="4"/>
      <c r="L23" s="4"/>
      <c r="M23" s="4"/>
      <c r="N23" s="2"/>
      <c r="O23" s="2"/>
      <c r="P23" s="2"/>
      <c r="Q23" s="2"/>
      <c r="R23" s="2"/>
      <c r="S23" s="2"/>
    </row>
    <row r="24" spans="1:19" ht="15">
      <c r="A24" s="2"/>
      <c r="B24" s="63"/>
      <c r="C24" s="2"/>
      <c r="D24" s="2"/>
      <c r="E24" s="2"/>
      <c r="F24" s="4"/>
      <c r="G24" s="4"/>
      <c r="H24" s="4"/>
      <c r="I24" s="65"/>
      <c r="J24" s="4"/>
      <c r="K24" s="4"/>
      <c r="L24" s="4"/>
      <c r="M24" s="4"/>
      <c r="N24" s="2"/>
      <c r="O24" s="2"/>
      <c r="P24" s="2"/>
      <c r="Q24" s="2"/>
      <c r="R24" s="2"/>
      <c r="S24" s="2"/>
    </row>
    <row r="25" spans="1:19" ht="16.5">
      <c r="A25" s="2"/>
      <c r="B25" s="62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>
      <c r="A26" s="2"/>
      <c r="B26" s="62" t="s">
        <v>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6.5">
      <c r="A27" s="2"/>
      <c r="B27" s="6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2018-09-24T00:00:19Z</dcterms:modified>
  <cp:category/>
  <cp:version/>
  <cp:contentType/>
  <cp:contentStatus/>
</cp:coreProperties>
</file>