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MicroNoc trials" sheetId="1" r:id="rId1"/>
  </sheets>
  <definedNames>
    <definedName name="_xlnm.Print_Area" localSheetId="0">'MicroNoc trials'!$A$1:$M$19</definedName>
  </definedNames>
  <calcPr fullCalcOnLoad="1"/>
</workbook>
</file>

<file path=xl/sharedStrings.xml><?xml version="1.0" encoding="utf-8"?>
<sst xmlns="http://schemas.openxmlformats.org/spreadsheetml/2006/main" count="43" uniqueCount="37">
  <si>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</si>
  <si>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</si>
  <si>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</si>
  <si>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</si>
  <si>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</si>
  <si>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</si>
  <si>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</si>
  <si>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</si>
  <si>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</si>
  <si>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</si>
  <si>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</si>
  <si>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</si>
  <si>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</si>
  <si>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</si>
  <si>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</si>
  <si>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Herbicide: 1qt. Gramoxone, 40 oz Sequence, 8 oz Roundup</t>
  </si>
  <si>
    <t>Rows and spacing: 6 Rows X  38 inch spacing</t>
  </si>
  <si>
    <t>Treatment</t>
  </si>
  <si>
    <t>2017  Corn</t>
  </si>
  <si>
    <t xml:space="preserve">Date Plant-Harvest: 4/18-9/8               </t>
  </si>
  <si>
    <t>Tillage: No-Till    Plant Pop: 28 K</t>
  </si>
  <si>
    <t>Fung/Insec: Trivapro 13.5 oz</t>
  </si>
  <si>
    <t>Previous Crop: Wheat/Doublecrop Soybeans, cover crop</t>
  </si>
  <si>
    <t>Covercrop: 10 lbs creal rye, 10 lbs oats, 2 lbs annual rye,</t>
  </si>
  <si>
    <t xml:space="preserve"> 8 lbs crimson clover, 10 lbs winter pea, 6 lbs vetch</t>
  </si>
  <si>
    <t>Cover Crop planting: Nov 13</t>
  </si>
  <si>
    <t>Cover crop termination:  4/18</t>
  </si>
  <si>
    <t>Organic Matter: 2.2%</t>
  </si>
  <si>
    <t>Fertilizer: 1.5 T Chicken Litter, VR K, 85 lbs N at planting, 115 lbs N at V5</t>
  </si>
  <si>
    <t>Variety: Pioneer P1257 YHR</t>
  </si>
  <si>
    <t>No MicroNoc seed treatment</t>
  </si>
  <si>
    <t>MicroNoc seed treated at 1.5 lbs/acre</t>
  </si>
  <si>
    <t>No MicroNoc seed treatment Avg</t>
  </si>
  <si>
    <t>Conclusion:  The MicroNoc soil health innoculant is worth taking a look at on corn at planting.</t>
  </si>
  <si>
    <t>MicroNoc seed treatment at 1.5 lbs/acre moisture Avg</t>
  </si>
  <si>
    <t>No MicroNoc seed treatment moisture Avg</t>
  </si>
  <si>
    <t>MicroNoc seed treatment at 1.5 lbs/acre Avg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</si>
</sst>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PageLayoutView="0" workbookViewId="0" topLeftCell="A10">
      <selection activeCell="M24" sqref="M24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18</v>
      </c>
      <c r="B1" s="55"/>
      <c r="C1" s="55"/>
      <c r="D1" s="55"/>
      <c r="E1" s="55" t="s">
        <v>22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23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19</v>
      </c>
      <c r="B3" s="55"/>
      <c r="C3" s="55"/>
      <c r="D3" s="55"/>
      <c r="E3" s="55" t="s">
        <v>24</v>
      </c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20</v>
      </c>
      <c r="B4" s="55"/>
      <c r="C4" s="55"/>
      <c r="D4" s="55"/>
      <c r="E4" s="55" t="s">
        <v>25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29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28</v>
      </c>
      <c r="B6" s="55"/>
      <c r="C6" s="55"/>
      <c r="D6" s="55"/>
      <c r="E6" s="55" t="s">
        <v>26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15</v>
      </c>
      <c r="B7" s="55"/>
      <c r="C7" s="55"/>
      <c r="D7" s="55"/>
      <c r="E7" s="55" t="s">
        <v>27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21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16</v>
      </c>
      <c r="B9" s="57"/>
      <c r="C9" s="61"/>
      <c r="D9" s="61"/>
      <c r="E9" s="13"/>
      <c r="F9" s="13"/>
      <c r="G9" s="13"/>
      <c r="H9" s="13" t="s">
        <v>6</v>
      </c>
      <c r="I9" s="32">
        <v>0.155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17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30</v>
      </c>
      <c r="C11" s="7">
        <v>5180</v>
      </c>
      <c r="D11" s="41">
        <v>0.189</v>
      </c>
      <c r="E11" s="9">
        <v>947</v>
      </c>
      <c r="F11" s="10">
        <v>19</v>
      </c>
      <c r="G11" s="25">
        <f aca="true" t="shared" si="0" ref="G11:G18">+(E11*F11)/43560</f>
        <v>0.41306244260789715</v>
      </c>
      <c r="H11" s="25">
        <f>+(C11/56)/G11</f>
        <v>223.93708664480633</v>
      </c>
      <c r="I11" s="26">
        <f aca="true" t="shared" si="1" ref="I11:I18">+((1-D11)/(1-$I$9)*H11)</f>
        <v>214.92660031826975</v>
      </c>
      <c r="J11" s="27"/>
      <c r="K11" s="37"/>
      <c r="L11" s="39"/>
      <c r="M11" s="54"/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31</v>
      </c>
      <c r="C12" s="7">
        <v>5560</v>
      </c>
      <c r="D12" s="41">
        <v>0.179</v>
      </c>
      <c r="E12" s="9">
        <v>947</v>
      </c>
      <c r="F12" s="10">
        <v>19</v>
      </c>
      <c r="G12" s="10">
        <f t="shared" si="0"/>
        <v>0.41306244260789715</v>
      </c>
      <c r="H12" s="10">
        <f aca="true" t="shared" si="2" ref="H12:H18">+(C12/56)/G12</f>
        <v>240.36490381179985</v>
      </c>
      <c r="I12" s="22">
        <f t="shared" si="1"/>
        <v>233.53797163252977</v>
      </c>
      <c r="J12" s="28"/>
      <c r="K12" s="38"/>
      <c r="L12" s="40"/>
      <c r="M12" s="54"/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31</v>
      </c>
      <c r="C13" s="7">
        <v>5420</v>
      </c>
      <c r="D13" s="41">
        <v>0.18</v>
      </c>
      <c r="E13" s="9">
        <v>947</v>
      </c>
      <c r="F13" s="10">
        <v>19</v>
      </c>
      <c r="G13" s="10">
        <f t="shared" si="0"/>
        <v>0.41306244260789715</v>
      </c>
      <c r="H13" s="10">
        <f t="shared" si="2"/>
        <v>234.31255011869698</v>
      </c>
      <c r="I13" s="22">
        <f t="shared" si="1"/>
        <v>227.3802261506882</v>
      </c>
      <c r="J13" s="28"/>
      <c r="K13" s="38"/>
      <c r="L13" s="40"/>
      <c r="M13" s="54"/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30</v>
      </c>
      <c r="C14" s="7">
        <v>4800</v>
      </c>
      <c r="D14" s="41">
        <v>0.183</v>
      </c>
      <c r="E14" s="9">
        <v>947</v>
      </c>
      <c r="F14" s="10">
        <v>19</v>
      </c>
      <c r="G14" s="10">
        <f t="shared" si="0"/>
        <v>0.41306244260789715</v>
      </c>
      <c r="H14" s="10">
        <f t="shared" si="2"/>
        <v>207.50926947781278</v>
      </c>
      <c r="I14" s="22">
        <f t="shared" si="1"/>
        <v>200.63322267854798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30</v>
      </c>
      <c r="C15" s="7">
        <v>4840</v>
      </c>
      <c r="D15" s="41">
        <v>0.177</v>
      </c>
      <c r="E15" s="9">
        <v>947</v>
      </c>
      <c r="F15" s="10">
        <v>19</v>
      </c>
      <c r="G15" s="10">
        <f t="shared" si="0"/>
        <v>0.41306244260789715</v>
      </c>
      <c r="H15" s="10">
        <f t="shared" si="2"/>
        <v>209.2385133901279</v>
      </c>
      <c r="I15" s="22">
        <f t="shared" si="1"/>
        <v>203.79088345571037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31</v>
      </c>
      <c r="C16" s="7">
        <v>4980</v>
      </c>
      <c r="D16" s="41">
        <v>0.176</v>
      </c>
      <c r="E16" s="9">
        <v>947</v>
      </c>
      <c r="F16" s="10">
        <v>19</v>
      </c>
      <c r="G16" s="10">
        <f t="shared" si="0"/>
        <v>0.41306244260789715</v>
      </c>
      <c r="H16" s="10">
        <f t="shared" si="2"/>
        <v>215.29086708323078</v>
      </c>
      <c r="I16" s="22">
        <f t="shared" si="1"/>
        <v>209.94044316755287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31</v>
      </c>
      <c r="C17" s="7">
        <v>5180</v>
      </c>
      <c r="D17" s="41">
        <v>0.176</v>
      </c>
      <c r="E17" s="9">
        <v>947</v>
      </c>
      <c r="F17" s="10">
        <v>19</v>
      </c>
      <c r="G17" s="10">
        <f t="shared" si="0"/>
        <v>0.41306244260789715</v>
      </c>
      <c r="H17" s="10">
        <f t="shared" si="2"/>
        <v>223.93708664480633</v>
      </c>
      <c r="I17" s="22">
        <f t="shared" si="1"/>
        <v>218.3717862666514</v>
      </c>
      <c r="J17" s="28"/>
      <c r="K17" s="38"/>
      <c r="L17" s="40"/>
      <c r="M17" s="54"/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30</v>
      </c>
      <c r="C18" s="7">
        <v>5060</v>
      </c>
      <c r="D18" s="41">
        <v>0.179</v>
      </c>
      <c r="E18" s="9">
        <v>947</v>
      </c>
      <c r="F18" s="10">
        <v>19</v>
      </c>
      <c r="G18" s="10">
        <f t="shared" si="0"/>
        <v>0.41306244260789715</v>
      </c>
      <c r="H18" s="10">
        <f t="shared" si="2"/>
        <v>218.749354907861</v>
      </c>
      <c r="I18" s="22">
        <f t="shared" si="1"/>
        <v>212.53635547852528</v>
      </c>
      <c r="J18" s="28"/>
      <c r="K18" s="38"/>
      <c r="L18" s="40"/>
      <c r="M18" s="54"/>
      <c r="P18" s="46"/>
      <c r="Q18" s="52"/>
      <c r="R18" s="47"/>
      <c r="S18" s="44"/>
      <c r="T18" s="51"/>
    </row>
    <row r="19" spans="1:19" ht="13.5" customHeight="1">
      <c r="A19" s="16"/>
      <c r="B19" s="11"/>
      <c r="C19" s="16"/>
      <c r="D19" s="17"/>
      <c r="E19" s="16"/>
      <c r="F19" s="18"/>
      <c r="G19" s="19"/>
      <c r="H19" s="19"/>
      <c r="I19" s="23">
        <f>AVERAGE(I11:I18)</f>
        <v>215.1396861435595</v>
      </c>
      <c r="J19" s="20"/>
      <c r="K19" s="38"/>
      <c r="L19" s="21"/>
      <c r="M19" s="6"/>
      <c r="N19" s="8"/>
      <c r="O19" s="2"/>
      <c r="P19" s="2"/>
      <c r="Q19" s="2"/>
      <c r="R19" s="2"/>
      <c r="S19" s="2"/>
    </row>
    <row r="20" spans="1:19" ht="12" customHeight="1">
      <c r="A20" s="29"/>
      <c r="C20" s="29"/>
      <c r="D20" s="29"/>
      <c r="E20" s="29"/>
      <c r="F20" s="29"/>
      <c r="G20" s="29"/>
      <c r="H20" s="12"/>
      <c r="I20" s="12"/>
      <c r="J20" s="14"/>
      <c r="K20" s="15"/>
      <c r="L20" s="15"/>
      <c r="M20" s="13"/>
      <c r="N20" s="8"/>
      <c r="O20" s="2"/>
      <c r="P20" s="2"/>
      <c r="Q20" s="2"/>
      <c r="R20" s="2"/>
      <c r="S20" s="2"/>
    </row>
    <row r="21" spans="14:19" ht="12" customHeight="1">
      <c r="N21" s="2"/>
      <c r="O21" s="2"/>
      <c r="P21" s="2"/>
      <c r="Q21" s="2"/>
      <c r="R21" s="2"/>
      <c r="S21" s="2"/>
    </row>
    <row r="22" spans="2:9" ht="19.5" customHeight="1">
      <c r="B22" s="63" t="s">
        <v>32</v>
      </c>
      <c r="I22" s="64">
        <f>AVERAGE(I11,I14,I15,I18)</f>
        <v>207.97176548276335</v>
      </c>
    </row>
    <row r="23" spans="1:19" ht="18.75" customHeight="1">
      <c r="A23" s="1"/>
      <c r="B23" s="63" t="s">
        <v>36</v>
      </c>
      <c r="C23" s="3"/>
      <c r="D23" s="5"/>
      <c r="E23" s="2"/>
      <c r="F23" s="4"/>
      <c r="G23" s="4"/>
      <c r="H23" s="4"/>
      <c r="I23" s="64">
        <f>AVERAGE(I12,I13,I16,I17)</f>
        <v>222.30760680435557</v>
      </c>
      <c r="J23" s="4"/>
      <c r="K23" s="4"/>
      <c r="L23" s="4"/>
      <c r="M23" s="4"/>
      <c r="N23" s="2"/>
      <c r="O23" s="2"/>
      <c r="P23" s="2"/>
      <c r="Q23" s="2"/>
      <c r="R23" s="2"/>
      <c r="S23" s="2"/>
    </row>
    <row r="24" spans="1:19" ht="17.25" customHeight="1">
      <c r="A24" s="2"/>
      <c r="B24" s="63" t="s">
        <v>34</v>
      </c>
      <c r="C24" s="2"/>
      <c r="D24" s="2"/>
      <c r="E24" s="2"/>
      <c r="F24" s="4"/>
      <c r="G24" s="4"/>
      <c r="H24" s="4"/>
      <c r="I24" s="66">
        <f>AVERAGE(D12,D13,D16,D17)</f>
        <v>0.17774999999999996</v>
      </c>
      <c r="J24" s="4"/>
      <c r="K24" s="4"/>
      <c r="L24" s="4"/>
      <c r="M24" s="4"/>
      <c r="N24" s="2"/>
      <c r="O24" s="2"/>
      <c r="P24" s="2"/>
      <c r="Q24" s="2"/>
      <c r="R24" s="2"/>
      <c r="S24" s="2"/>
    </row>
    <row r="25" spans="1:19" ht="18.75" customHeight="1">
      <c r="A25" s="2"/>
      <c r="B25" s="63" t="s">
        <v>35</v>
      </c>
      <c r="C25" s="2"/>
      <c r="D25" s="2"/>
      <c r="E25" s="2"/>
      <c r="F25" s="4"/>
      <c r="G25" s="4"/>
      <c r="H25" s="4"/>
      <c r="I25" s="66">
        <f>AVERAGE(D11,D14,D15,D18)</f>
        <v>0.182</v>
      </c>
      <c r="J25" s="4"/>
      <c r="K25" s="4"/>
      <c r="L25" s="4"/>
      <c r="M25" s="4"/>
      <c r="N25" s="2"/>
      <c r="O25" s="2"/>
      <c r="P25" s="2"/>
      <c r="Q25" s="2"/>
      <c r="R25" s="2"/>
      <c r="S25" s="2"/>
    </row>
    <row r="26" spans="1:19" ht="15">
      <c r="A26" s="2"/>
      <c r="B26" s="63"/>
      <c r="C26" s="2"/>
      <c r="D26" s="2"/>
      <c r="E26" s="2"/>
      <c r="F26" s="4"/>
      <c r="G26" s="4"/>
      <c r="H26" s="4"/>
      <c r="I26" s="65"/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6.5">
      <c r="A27" s="2"/>
      <c r="B27" s="62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>
      <c r="A28" s="2"/>
      <c r="B28" s="6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>
      <c r="A29" s="2"/>
      <c r="B29" s="6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</cp:lastModifiedBy>
  <cp:lastPrinted>2015-03-30T13:19:51Z</cp:lastPrinted>
  <dcterms:created xsi:type="dcterms:W3CDTF">1997-10-09T01:42:08Z</dcterms:created>
  <dcterms:modified xsi:type="dcterms:W3CDTF">2017-09-08T03:46:45Z</dcterms:modified>
  <cp:category/>
  <cp:version/>
  <cp:contentType/>
  <cp:contentStatus/>
</cp:coreProperties>
</file>