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MicroNoc trials" sheetId="1" r:id="rId1"/>
  </sheets>
  <definedNames>
    <definedName name="_xlnm.Print_Area" localSheetId="0">'MicroNoc trials'!$A$1:$M$19</definedName>
  </definedNames>
  <calcPr fullCalcOnLoad="1"/>
</workbook>
</file>

<file path=xl/sharedStrings.xml><?xml version="1.0" encoding="utf-8"?>
<sst xmlns="http://schemas.openxmlformats.org/spreadsheetml/2006/main" count="41" uniqueCount="35">
  <si>
    <t>Wet Bushels</t>
  </si>
  <si>
    <t>Dry Bushels</t>
  </si>
  <si>
    <t>% M</t>
  </si>
  <si>
    <t>Pop.</t>
  </si>
  <si>
    <t xml:space="preserve">Plot </t>
  </si>
  <si>
    <r>
      <t>Comments(</t>
    </r>
    <r>
      <rPr>
        <sz val="8"/>
        <rFont val="Arial"/>
        <family val="2"/>
      </rPr>
      <t>lodging, drain, weed control, etc.)</t>
    </r>
  </si>
  <si>
    <t>Dry Moist.</t>
  </si>
  <si>
    <t>*GLS</t>
  </si>
  <si>
    <t>date?</t>
  </si>
  <si>
    <t>Plot Width feet</t>
  </si>
  <si>
    <t>Test Weight</t>
  </si>
  <si>
    <t>Gross Weight</t>
  </si>
  <si>
    <t>Plot Length feet</t>
  </si>
  <si>
    <t>Acre</t>
  </si>
  <si>
    <t>Producer: Matt Griggs</t>
  </si>
  <si>
    <t>Treatment</t>
  </si>
  <si>
    <t xml:space="preserve"> 8 lbs crimson clover, 10 lbs winter pea, 6 lbs vetch</t>
  </si>
  <si>
    <t/>
  </si>
  <si>
    <t>2023 Wheat</t>
  </si>
  <si>
    <t xml:space="preserve">Date Plant-Harvest: 11/11-6/16               </t>
  </si>
  <si>
    <t>Tillage: No-Till    Plant Pop: 1.2 million</t>
  </si>
  <si>
    <t>Variety: Pioneer 25R40</t>
  </si>
  <si>
    <t>Fertilizer: 115 lbs N VR K</t>
  </si>
  <si>
    <t xml:space="preserve">Herbicide: </t>
  </si>
  <si>
    <t>Rows and spacing: 7.5"</t>
  </si>
  <si>
    <t>Previous Crop: cotton</t>
  </si>
  <si>
    <t xml:space="preserve">Covercrop: </t>
  </si>
  <si>
    <t xml:space="preserve">Cover Crop planting: </t>
  </si>
  <si>
    <t xml:space="preserve">Cover crop termination:  </t>
  </si>
  <si>
    <t>Organic Matter: 1.5%</t>
  </si>
  <si>
    <t>Treated</t>
  </si>
  <si>
    <t>Untreated</t>
  </si>
  <si>
    <t>Fung/Insec: Topaz @ 4 oz/acre</t>
  </si>
  <si>
    <t>No fungicide treatment Avg</t>
  </si>
  <si>
    <t>Fungicide treatment Avg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</si>
</sst>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%"/>
    <numFmt numFmtId="167" formatCode="0.0000%"/>
    <numFmt numFmtId="168" formatCode="0.000"/>
    <numFmt numFmtId="169" formatCode="[$-409]dddd\,\ mmmm\ dd\,\ yyyy"/>
    <numFmt numFmtId="170" formatCode="m/d;@"/>
    <numFmt numFmtId="171" formatCode="0_);\(0\)"/>
  </numFmts>
  <fonts count="48">
    <font>
      <sz val="10"/>
      <name val="Arial"/>
      <family val="0"/>
    </font>
    <font>
      <sz val="10"/>
      <name val="Comic Sans MS"/>
      <family val="4"/>
    </font>
    <font>
      <sz val="12"/>
      <name val="Comic Sans MS"/>
      <family val="4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8" fontId="4" fillId="0" borderId="0" xfId="0" applyNumberFormat="1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165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4" fillId="0" borderId="0" xfId="57" applyFont="1" applyBorder="1" applyAlignment="1">
      <alignment vertical="center" wrapText="1"/>
      <protection/>
    </xf>
    <xf numFmtId="0" fontId="0" fillId="0" borderId="0" xfId="57" applyBorder="1">
      <alignment/>
      <protection/>
    </xf>
    <xf numFmtId="0" fontId="6" fillId="33" borderId="0" xfId="57" applyFont="1" applyFill="1" applyBorder="1" applyAlignment="1">
      <alignment horizontal="center" vertical="center" wrapText="1"/>
      <protection/>
    </xf>
    <xf numFmtId="0" fontId="9" fillId="33" borderId="0" xfId="57" applyFont="1" applyFill="1" applyBorder="1" applyAlignment="1">
      <alignment horizontal="center" vertical="center" wrapText="1"/>
      <protection/>
    </xf>
    <xf numFmtId="0" fontId="4" fillId="33" borderId="0" xfId="57" applyFont="1" applyFill="1" applyBorder="1" applyAlignment="1">
      <alignment horizontal="center" vertical="center" wrapText="1"/>
      <protection/>
    </xf>
    <xf numFmtId="0" fontId="5" fillId="33" borderId="0" xfId="57" applyFont="1" applyFill="1" applyBorder="1" applyAlignment="1">
      <alignment horizontal="center" vertical="center" wrapText="1"/>
      <protection/>
    </xf>
    <xf numFmtId="0" fontId="5" fillId="0" borderId="0" xfId="57" applyFont="1" applyBorder="1" applyAlignment="1">
      <alignment horizontal="center" vertical="center" wrapText="1"/>
      <protection/>
    </xf>
    <xf numFmtId="0" fontId="6" fillId="0" borderId="0" xfId="57" applyFont="1" applyBorder="1" applyAlignment="1">
      <alignment horizontal="center" vertical="center" wrapText="1"/>
      <protection/>
    </xf>
    <xf numFmtId="171" fontId="6" fillId="0" borderId="0" xfId="57" applyNumberFormat="1" applyFont="1" applyBorder="1" applyAlignment="1">
      <alignment horizontal="center" vertical="center" wrapText="1"/>
      <protection/>
    </xf>
    <xf numFmtId="0" fontId="6" fillId="33" borderId="0" xfId="57" applyFont="1" applyFill="1" applyBorder="1" applyAlignment="1">
      <alignment horizontal="left" vertical="center" wrapText="1"/>
      <protection/>
    </xf>
    <xf numFmtId="171" fontId="6" fillId="0" borderId="0" xfId="57" applyNumberFormat="1" applyFont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0" fillId="0" borderId="10" xfId="0" applyBorder="1" applyAlignment="1" quotePrefix="1">
      <alignment/>
    </xf>
    <xf numFmtId="0" fontId="5" fillId="0" borderId="0" xfId="0" applyFont="1" applyAlignment="1">
      <alignment/>
    </xf>
    <xf numFmtId="2" fontId="7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0" fontId="7" fillId="0" borderId="11" xfId="6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165" fontId="5" fillId="34" borderId="0" xfId="0" applyNumberFormat="1" applyFont="1" applyFill="1" applyBorder="1" applyAlignment="1">
      <alignment horizontal="center" vertical="center"/>
    </xf>
    <xf numFmtId="164" fontId="5" fillId="0" borderId="0" xfId="60" applyNumberFormat="1" applyFont="1" applyAlignment="1">
      <alignment horizontal="left" vertical="center"/>
    </xf>
    <xf numFmtId="170" fontId="5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1"/>
  <sheetViews>
    <sheetView tabSelected="1" zoomScalePageLayoutView="0" workbookViewId="0" topLeftCell="A1">
      <selection activeCell="U19" sqref="U19"/>
    </sheetView>
  </sheetViews>
  <sheetFormatPr defaultColWidth="9.140625" defaultRowHeight="12.75"/>
  <cols>
    <col min="1" max="1" width="4.7109375" style="0" customWidth="1"/>
    <col min="2" max="2" width="49.421875" style="0" customWidth="1"/>
    <col min="3" max="3" width="7.140625" style="0" customWidth="1"/>
    <col min="4" max="4" width="9.8515625" style="0" customWidth="1"/>
    <col min="5" max="5" width="7.140625" style="0" customWidth="1"/>
    <col min="6" max="6" width="7.28125" style="0" customWidth="1"/>
    <col min="7" max="9" width="8.28125" style="0" customWidth="1"/>
    <col min="10" max="10" width="7.140625" style="0" customWidth="1"/>
    <col min="11" max="11" width="6.7109375" style="0" customWidth="1"/>
    <col min="12" max="12" width="5.7109375" style="0" customWidth="1"/>
    <col min="13" max="13" width="44.7109375" style="0" customWidth="1"/>
  </cols>
  <sheetData>
    <row r="1" spans="1:14" ht="12.75" customHeight="1">
      <c r="A1" s="62" t="s">
        <v>18</v>
      </c>
      <c r="B1" s="62"/>
      <c r="C1" s="62"/>
      <c r="D1" s="62"/>
      <c r="E1" s="62" t="s">
        <v>25</v>
      </c>
      <c r="F1" s="62"/>
      <c r="G1" s="62"/>
      <c r="H1" s="62"/>
      <c r="I1" s="62"/>
      <c r="J1" s="62"/>
      <c r="K1" s="62"/>
      <c r="L1" s="62"/>
      <c r="M1" s="15"/>
      <c r="N1" s="5"/>
    </row>
    <row r="2" spans="1:14" ht="21" customHeight="1">
      <c r="A2" s="62" t="s">
        <v>14</v>
      </c>
      <c r="B2" s="62"/>
      <c r="C2" s="62"/>
      <c r="D2" s="62"/>
      <c r="E2" s="62" t="s">
        <v>26</v>
      </c>
      <c r="F2" s="62"/>
      <c r="G2" s="62"/>
      <c r="H2" s="63"/>
      <c r="I2" s="62"/>
      <c r="J2" s="62"/>
      <c r="K2" s="62"/>
      <c r="L2" s="62"/>
      <c r="M2" s="15"/>
      <c r="N2" s="5"/>
    </row>
    <row r="3" spans="1:14" ht="20.25" customHeight="1">
      <c r="A3" s="62" t="s">
        <v>19</v>
      </c>
      <c r="B3" s="62"/>
      <c r="C3" s="62"/>
      <c r="D3" s="62"/>
      <c r="E3" s="62" t="s">
        <v>16</v>
      </c>
      <c r="F3" s="62"/>
      <c r="G3" s="62"/>
      <c r="H3" s="63"/>
      <c r="I3" s="62"/>
      <c r="J3" s="62"/>
      <c r="K3" s="64"/>
      <c r="L3" s="65"/>
      <c r="M3" s="13"/>
      <c r="N3" s="5"/>
    </row>
    <row r="4" spans="1:14" ht="20.25" customHeight="1">
      <c r="A4" s="62" t="s">
        <v>20</v>
      </c>
      <c r="B4" s="62"/>
      <c r="C4" s="62"/>
      <c r="D4" s="62"/>
      <c r="E4" s="62" t="s">
        <v>27</v>
      </c>
      <c r="F4" s="62"/>
      <c r="G4" s="62"/>
      <c r="H4" s="63"/>
      <c r="I4" s="62"/>
      <c r="J4" s="62"/>
      <c r="K4" s="64"/>
      <c r="L4" s="65"/>
      <c r="M4" s="13"/>
      <c r="N4" s="5"/>
    </row>
    <row r="5" spans="1:14" ht="18" customHeight="1">
      <c r="A5" s="62" t="s">
        <v>21</v>
      </c>
      <c r="B5" s="62"/>
      <c r="C5" s="62"/>
      <c r="D5" s="62"/>
      <c r="E5" s="62"/>
      <c r="F5" s="62"/>
      <c r="G5" s="62"/>
      <c r="H5" s="63"/>
      <c r="I5" s="62"/>
      <c r="J5" s="62"/>
      <c r="K5" s="64"/>
      <c r="L5" s="65"/>
      <c r="M5" s="13"/>
      <c r="N5" s="5"/>
    </row>
    <row r="6" spans="1:14" ht="21" customHeight="1">
      <c r="A6" s="62" t="s">
        <v>22</v>
      </c>
      <c r="B6" s="62"/>
      <c r="C6" s="62"/>
      <c r="D6" s="62"/>
      <c r="E6" s="62" t="s">
        <v>28</v>
      </c>
      <c r="F6" s="62"/>
      <c r="G6" s="65"/>
      <c r="H6" s="65"/>
      <c r="I6" s="65"/>
      <c r="J6" s="62"/>
      <c r="K6" s="64"/>
      <c r="L6" s="65"/>
      <c r="M6" s="13"/>
      <c r="N6" s="5"/>
    </row>
    <row r="7" spans="1:14" ht="18" customHeight="1">
      <c r="A7" s="62" t="s">
        <v>23</v>
      </c>
      <c r="B7" s="62"/>
      <c r="C7" s="62"/>
      <c r="D7" s="62"/>
      <c r="E7" s="62" t="s">
        <v>29</v>
      </c>
      <c r="F7" s="62"/>
      <c r="G7" s="62"/>
      <c r="H7" s="62"/>
      <c r="I7" s="62"/>
      <c r="J7" s="62"/>
      <c r="K7" s="62"/>
      <c r="L7" s="62"/>
      <c r="M7" s="15"/>
      <c r="N7" s="5"/>
    </row>
    <row r="8" spans="1:14" ht="16.5" customHeight="1">
      <c r="A8" s="66" t="s">
        <v>32</v>
      </c>
      <c r="B8" s="65"/>
      <c r="C8" s="64"/>
      <c r="D8" s="64"/>
      <c r="E8" s="62"/>
      <c r="F8" s="64"/>
      <c r="G8" s="64"/>
      <c r="H8" s="64"/>
      <c r="I8" s="64"/>
      <c r="J8" s="67"/>
      <c r="K8" s="64"/>
      <c r="L8" s="64"/>
      <c r="M8" s="15"/>
      <c r="N8" s="5"/>
    </row>
    <row r="9" spans="1:14" ht="19.5" customHeight="1">
      <c r="A9" s="62" t="s">
        <v>24</v>
      </c>
      <c r="B9" s="64"/>
      <c r="C9" s="65"/>
      <c r="D9" s="65"/>
      <c r="E9" s="60"/>
      <c r="F9" s="60"/>
      <c r="G9" s="60"/>
      <c r="H9" s="60" t="s">
        <v>6</v>
      </c>
      <c r="I9" s="68">
        <v>0.135</v>
      </c>
      <c r="J9" s="60"/>
      <c r="K9" s="60"/>
      <c r="L9" s="69" t="s">
        <v>8</v>
      </c>
      <c r="M9" s="6"/>
      <c r="N9" s="5"/>
    </row>
    <row r="10" spans="1:14" ht="38.25" customHeight="1">
      <c r="A10" s="16" t="s">
        <v>4</v>
      </c>
      <c r="B10" s="17" t="s">
        <v>15</v>
      </c>
      <c r="C10" s="14" t="s">
        <v>11</v>
      </c>
      <c r="D10" s="17" t="s">
        <v>2</v>
      </c>
      <c r="E10" s="14" t="s">
        <v>12</v>
      </c>
      <c r="F10" s="14" t="s">
        <v>9</v>
      </c>
      <c r="G10" s="16" t="s">
        <v>13</v>
      </c>
      <c r="H10" s="14" t="s">
        <v>0</v>
      </c>
      <c r="I10" s="14" t="s">
        <v>1</v>
      </c>
      <c r="J10" s="14" t="s">
        <v>10</v>
      </c>
      <c r="K10" s="16" t="s">
        <v>3</v>
      </c>
      <c r="L10" s="16" t="s">
        <v>7</v>
      </c>
      <c r="M10" s="18" t="s">
        <v>5</v>
      </c>
      <c r="N10" s="5"/>
    </row>
    <row r="11" spans="1:20" ht="23.25" customHeight="1">
      <c r="A11" s="46">
        <v>1</v>
      </c>
      <c r="B11" s="47" t="s">
        <v>30</v>
      </c>
      <c r="C11" s="48">
        <v>5940</v>
      </c>
      <c r="D11" s="49">
        <v>0.135</v>
      </c>
      <c r="E11" s="17">
        <v>1516</v>
      </c>
      <c r="F11" s="50">
        <v>35</v>
      </c>
      <c r="G11" s="51">
        <f aca="true" t="shared" si="0" ref="G11:G18">+(E11*F11)/43560</f>
        <v>1.2180899908172635</v>
      </c>
      <c r="H11" s="52">
        <f>+(C11/56)/G11</f>
        <v>87.08012492595982</v>
      </c>
      <c r="I11" s="52">
        <f aca="true" t="shared" si="1" ref="I11:I18">+((1-D11)/(1-$I$9)*H11)</f>
        <v>87.08012492595982</v>
      </c>
      <c r="J11" s="11"/>
      <c r="K11" s="19"/>
      <c r="L11" s="21"/>
      <c r="M11" s="34"/>
      <c r="P11" s="24"/>
      <c r="Q11" s="25"/>
      <c r="R11" s="26"/>
      <c r="S11" s="27"/>
      <c r="T11" s="25"/>
    </row>
    <row r="12" spans="1:20" ht="19.5" customHeight="1">
      <c r="A12" s="17">
        <v>2</v>
      </c>
      <c r="B12" s="47" t="s">
        <v>31</v>
      </c>
      <c r="C12" s="48">
        <v>6060</v>
      </c>
      <c r="D12" s="49">
        <v>0.135</v>
      </c>
      <c r="E12" s="17">
        <v>1520</v>
      </c>
      <c r="F12" s="50">
        <v>35</v>
      </c>
      <c r="G12" s="53">
        <f t="shared" si="0"/>
        <v>1.221303948576676</v>
      </c>
      <c r="H12" s="50">
        <f aca="true" t="shared" si="2" ref="H12:H18">+(C12/56)/G12</f>
        <v>88.60553168635874</v>
      </c>
      <c r="I12" s="50">
        <f t="shared" si="1"/>
        <v>88.60553168635874</v>
      </c>
      <c r="J12" s="12"/>
      <c r="K12" s="20"/>
      <c r="L12" s="22"/>
      <c r="M12" s="39" t="s">
        <v>17</v>
      </c>
      <c r="P12" s="28"/>
      <c r="Q12" s="26"/>
      <c r="R12" s="25"/>
      <c r="S12" s="25"/>
      <c r="T12" s="25"/>
    </row>
    <row r="13" spans="1:20" ht="19.5" customHeight="1">
      <c r="A13" s="17">
        <v>3</v>
      </c>
      <c r="B13" s="47" t="s">
        <v>31</v>
      </c>
      <c r="C13" s="48">
        <v>6100</v>
      </c>
      <c r="D13" s="49">
        <v>0.135</v>
      </c>
      <c r="E13" s="17">
        <v>1525</v>
      </c>
      <c r="F13" s="50">
        <v>35</v>
      </c>
      <c r="G13" s="53">
        <f t="shared" si="0"/>
        <v>1.2253213957759412</v>
      </c>
      <c r="H13" s="50">
        <f t="shared" si="2"/>
        <v>88.89795918367346</v>
      </c>
      <c r="I13" s="50">
        <f t="shared" si="1"/>
        <v>88.89795918367346</v>
      </c>
      <c r="J13" s="12"/>
      <c r="K13" s="20"/>
      <c r="L13" s="22"/>
      <c r="M13" s="34"/>
      <c r="P13" s="25"/>
      <c r="Q13" s="25"/>
      <c r="R13" s="26"/>
      <c r="S13" s="29"/>
      <c r="T13" s="30"/>
    </row>
    <row r="14" spans="1:20" ht="15.75" customHeight="1">
      <c r="A14" s="17">
        <v>4</v>
      </c>
      <c r="B14" s="47" t="s">
        <v>30</v>
      </c>
      <c r="C14" s="48">
        <v>6000</v>
      </c>
      <c r="D14" s="49">
        <v>0.135</v>
      </c>
      <c r="E14" s="17">
        <v>1535</v>
      </c>
      <c r="F14" s="50">
        <v>35</v>
      </c>
      <c r="G14" s="53">
        <f t="shared" si="0"/>
        <v>1.233356290174472</v>
      </c>
      <c r="H14" s="50">
        <f t="shared" si="2"/>
        <v>86.87096988632587</v>
      </c>
      <c r="I14" s="50">
        <f t="shared" si="1"/>
        <v>86.87096988632587</v>
      </c>
      <c r="J14" s="12"/>
      <c r="K14" s="20"/>
      <c r="L14" s="22"/>
      <c r="M14" s="34"/>
      <c r="P14" s="25"/>
      <c r="Q14" s="25"/>
      <c r="R14" s="25"/>
      <c r="S14" s="25"/>
      <c r="T14" s="25"/>
    </row>
    <row r="15" spans="1:20" ht="18" customHeight="1">
      <c r="A15" s="17">
        <v>5</v>
      </c>
      <c r="B15" s="47" t="s">
        <v>30</v>
      </c>
      <c r="C15" s="48">
        <v>4000</v>
      </c>
      <c r="D15" s="49">
        <v>0.135</v>
      </c>
      <c r="E15" s="17">
        <v>987</v>
      </c>
      <c r="F15" s="50">
        <v>35</v>
      </c>
      <c r="G15" s="53">
        <f t="shared" si="0"/>
        <v>0.7930440771349863</v>
      </c>
      <c r="H15" s="50">
        <f t="shared" si="2"/>
        <v>90.06885428943613</v>
      </c>
      <c r="I15" s="50">
        <f t="shared" si="1"/>
        <v>90.06885428943613</v>
      </c>
      <c r="J15" s="12"/>
      <c r="K15" s="20"/>
      <c r="L15" s="22"/>
      <c r="M15" s="34"/>
      <c r="P15" s="23"/>
      <c r="Q15" s="27"/>
      <c r="R15" s="28"/>
      <c r="S15" s="27"/>
      <c r="T15" s="25"/>
    </row>
    <row r="16" spans="1:20" ht="15.75" customHeight="1">
      <c r="A16" s="17">
        <v>6</v>
      </c>
      <c r="B16" s="47" t="s">
        <v>31</v>
      </c>
      <c r="C16" s="48">
        <v>3960</v>
      </c>
      <c r="D16" s="49">
        <v>0.135</v>
      </c>
      <c r="E16" s="17">
        <v>985</v>
      </c>
      <c r="F16" s="50">
        <v>35</v>
      </c>
      <c r="G16" s="53">
        <f t="shared" si="0"/>
        <v>0.7914370982552801</v>
      </c>
      <c r="H16" s="50">
        <f t="shared" si="2"/>
        <v>89.34921785973272</v>
      </c>
      <c r="I16" s="50">
        <f t="shared" si="1"/>
        <v>89.34921785973272</v>
      </c>
      <c r="J16" s="12"/>
      <c r="K16" s="20"/>
      <c r="L16" s="22"/>
      <c r="M16" s="34"/>
      <c r="P16" s="25"/>
      <c r="Q16" s="31"/>
      <c r="R16" s="28"/>
      <c r="S16" s="26"/>
      <c r="T16" s="32"/>
    </row>
    <row r="17" spans="1:20" ht="18.75" customHeight="1">
      <c r="A17" s="17">
        <v>7</v>
      </c>
      <c r="B17" s="47" t="s">
        <v>31</v>
      </c>
      <c r="C17" s="48">
        <v>4000</v>
      </c>
      <c r="D17" s="49">
        <v>0.135</v>
      </c>
      <c r="E17" s="17">
        <v>995</v>
      </c>
      <c r="F17" s="50">
        <v>35</v>
      </c>
      <c r="G17" s="53">
        <f t="shared" si="0"/>
        <v>0.7994719926538109</v>
      </c>
      <c r="H17" s="50">
        <f t="shared" si="2"/>
        <v>89.34468259665675</v>
      </c>
      <c r="I17" s="50">
        <f t="shared" si="1"/>
        <v>89.34468259665675</v>
      </c>
      <c r="J17" s="12"/>
      <c r="K17" s="20"/>
      <c r="L17" s="22"/>
      <c r="M17" s="34"/>
      <c r="P17" s="25"/>
      <c r="Q17" s="31"/>
      <c r="R17" s="28"/>
      <c r="S17" s="26"/>
      <c r="T17" s="32"/>
    </row>
    <row r="18" spans="1:20" ht="24" customHeight="1">
      <c r="A18" s="17">
        <v>8</v>
      </c>
      <c r="B18" s="47" t="s">
        <v>30</v>
      </c>
      <c r="C18" s="48">
        <v>3840</v>
      </c>
      <c r="D18" s="49">
        <v>0.135</v>
      </c>
      <c r="E18" s="17">
        <v>997</v>
      </c>
      <c r="F18" s="50">
        <v>35</v>
      </c>
      <c r="G18" s="53">
        <f t="shared" si="0"/>
        <v>0.801078971533517</v>
      </c>
      <c r="H18" s="50">
        <f t="shared" si="2"/>
        <v>85.59883732831146</v>
      </c>
      <c r="I18" s="50">
        <f t="shared" si="1"/>
        <v>85.59883732831146</v>
      </c>
      <c r="J18" s="12"/>
      <c r="K18" s="20"/>
      <c r="L18" s="22"/>
      <c r="M18" s="34"/>
      <c r="P18" s="27"/>
      <c r="Q18" s="33"/>
      <c r="R18" s="28"/>
      <c r="S18" s="25"/>
      <c r="T18" s="32"/>
    </row>
    <row r="19" spans="1:19" ht="13.5" customHeight="1">
      <c r="A19" s="54"/>
      <c r="B19" s="55"/>
      <c r="C19" s="54"/>
      <c r="D19" s="56"/>
      <c r="E19" s="54"/>
      <c r="F19" s="57"/>
      <c r="G19" s="58"/>
      <c r="H19" s="58"/>
      <c r="I19" s="59">
        <f>AVERAGE(I11:I18)</f>
        <v>88.22702221955686</v>
      </c>
      <c r="J19" s="9"/>
      <c r="K19" s="20"/>
      <c r="L19" s="10"/>
      <c r="M19" s="4"/>
      <c r="N19" s="5"/>
      <c r="O19" s="2"/>
      <c r="P19" s="2"/>
      <c r="Q19" s="2"/>
      <c r="R19" s="2"/>
      <c r="S19" s="2"/>
    </row>
    <row r="20" spans="1:19" ht="12" customHeight="1">
      <c r="A20" s="60"/>
      <c r="B20" s="40"/>
      <c r="C20" s="60"/>
      <c r="D20" s="60"/>
      <c r="E20" s="60"/>
      <c r="F20" s="60"/>
      <c r="G20" s="60"/>
      <c r="H20" s="61"/>
      <c r="I20" s="61"/>
      <c r="J20" s="7"/>
      <c r="K20" s="8"/>
      <c r="L20" s="8"/>
      <c r="M20" s="6"/>
      <c r="N20" s="5"/>
      <c r="O20" s="2"/>
      <c r="P20" s="2"/>
      <c r="Q20" s="2"/>
      <c r="R20" s="2"/>
      <c r="S20" s="2"/>
    </row>
    <row r="21" spans="1:19" ht="12" customHeight="1">
      <c r="A21" s="40"/>
      <c r="B21" s="40"/>
      <c r="C21" s="40"/>
      <c r="D21" s="40"/>
      <c r="E21" s="40"/>
      <c r="F21" s="40"/>
      <c r="G21" s="40"/>
      <c r="H21" s="40"/>
      <c r="I21" s="40"/>
      <c r="N21" s="2"/>
      <c r="O21" s="2"/>
      <c r="P21" s="2"/>
      <c r="Q21" s="2"/>
      <c r="R21" s="2"/>
      <c r="S21" s="2"/>
    </row>
    <row r="22" spans="1:9" ht="19.5" customHeight="1">
      <c r="A22" s="40"/>
      <c r="B22" s="35" t="s">
        <v>33</v>
      </c>
      <c r="C22" s="40"/>
      <c r="D22" s="40"/>
      <c r="E22" s="40"/>
      <c r="F22" s="40"/>
      <c r="G22" s="40"/>
      <c r="H22" s="40"/>
      <c r="I22" s="41">
        <f>AVERAGE(I12,I13,I16,I17)</f>
        <v>89.04934783160542</v>
      </c>
    </row>
    <row r="23" spans="1:19" ht="18.75" customHeight="1">
      <c r="A23" s="1"/>
      <c r="B23" s="35" t="s">
        <v>34</v>
      </c>
      <c r="C23" s="42"/>
      <c r="D23" s="43"/>
      <c r="E23" s="44"/>
      <c r="F23" s="45"/>
      <c r="G23" s="45"/>
      <c r="H23" s="45"/>
      <c r="I23" s="41">
        <f>AVERAGE(I11,I14,I15,I18)</f>
        <v>87.40469660750833</v>
      </c>
      <c r="J23" s="3"/>
      <c r="K23" s="3"/>
      <c r="L23" s="3"/>
      <c r="M23" s="3"/>
      <c r="N23" s="2"/>
      <c r="O23" s="2"/>
      <c r="P23" s="2"/>
      <c r="Q23" s="2"/>
      <c r="R23" s="2"/>
      <c r="S23" s="2"/>
    </row>
    <row r="24" spans="1:19" ht="17.25" customHeight="1">
      <c r="A24" s="2"/>
      <c r="B24" s="36"/>
      <c r="C24" s="2"/>
      <c r="D24" s="2"/>
      <c r="E24" s="2"/>
      <c r="F24" s="3"/>
      <c r="G24" s="3"/>
      <c r="H24" s="3"/>
      <c r="I24" s="38"/>
      <c r="J24" s="3"/>
      <c r="K24" s="3"/>
      <c r="L24" s="3"/>
      <c r="M24" s="3"/>
      <c r="N24" s="2"/>
      <c r="O24" s="2"/>
      <c r="P24" s="2"/>
      <c r="Q24" s="2"/>
      <c r="R24" s="2"/>
      <c r="S24" s="2"/>
    </row>
    <row r="25" spans="1:19" ht="18.75" customHeight="1">
      <c r="A25" s="2"/>
      <c r="B25" s="36"/>
      <c r="C25" s="2"/>
      <c r="D25" s="2"/>
      <c r="E25" s="2"/>
      <c r="F25" s="3"/>
      <c r="G25" s="3"/>
      <c r="H25" s="3"/>
      <c r="I25" s="38"/>
      <c r="J25" s="3"/>
      <c r="K25" s="3"/>
      <c r="L25" s="3"/>
      <c r="M25" s="3"/>
      <c r="N25" s="2"/>
      <c r="O25" s="2"/>
      <c r="P25" s="2"/>
      <c r="Q25" s="2"/>
      <c r="R25" s="2"/>
      <c r="S25" s="2"/>
    </row>
    <row r="26" spans="1:19" ht="15">
      <c r="A26" s="2"/>
      <c r="B26" s="36"/>
      <c r="C26" s="2"/>
      <c r="D26" s="2"/>
      <c r="E26" s="2"/>
      <c r="F26" s="3"/>
      <c r="G26" s="3"/>
      <c r="H26" s="3"/>
      <c r="I26" s="37"/>
      <c r="J26" s="3"/>
      <c r="K26" s="3"/>
      <c r="L26" s="3"/>
      <c r="M26" s="3"/>
      <c r="N26" s="2"/>
      <c r="O26" s="2"/>
      <c r="P26" s="2"/>
      <c r="Q26" s="2"/>
      <c r="R26" s="2"/>
      <c r="S26" s="2"/>
    </row>
    <row r="27" spans="1:19" ht="16.5">
      <c r="A27" s="2"/>
      <c r="B27" s="3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6.5">
      <c r="A28" s="2"/>
      <c r="B28" s="35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6.5">
      <c r="A29" s="2"/>
      <c r="B29" s="35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 and Lisa Lacy</dc:creator>
  <cp:keywords/>
  <dc:description/>
  <cp:lastModifiedBy>Matt Griggs</cp:lastModifiedBy>
  <cp:lastPrinted>2015-03-30T13:19:51Z</cp:lastPrinted>
  <dcterms:created xsi:type="dcterms:W3CDTF">1997-10-09T01:42:08Z</dcterms:created>
  <dcterms:modified xsi:type="dcterms:W3CDTF">2023-07-01T01:40:53Z</dcterms:modified>
  <cp:category/>
  <cp:version/>
  <cp:contentType/>
  <cp:contentStatus/>
</cp:coreProperties>
</file>